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3640" windowHeight="927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G35" i="1" l="1"/>
  <c r="G34" i="1"/>
  <c r="E34" i="1"/>
  <c r="C34" i="1"/>
  <c r="G33" i="1"/>
  <c r="G32" i="1"/>
  <c r="E32" i="1"/>
  <c r="C32" i="1"/>
  <c r="G31" i="1"/>
  <c r="G30" i="1"/>
  <c r="E30" i="1"/>
  <c r="C30" i="1"/>
  <c r="C29" i="1" s="1"/>
  <c r="E29" i="1"/>
  <c r="G29" i="1" s="1"/>
  <c r="G28" i="1"/>
  <c r="G27" i="1"/>
  <c r="G26" i="1"/>
  <c r="C26" i="1"/>
  <c r="G25" i="1"/>
  <c r="G24" i="1"/>
  <c r="G23" i="1"/>
  <c r="E22" i="1"/>
  <c r="G22" i="1" s="1"/>
  <c r="E21" i="1"/>
  <c r="G21" i="1" s="1"/>
  <c r="C21" i="1"/>
  <c r="C20" i="1"/>
  <c r="C19" i="1" s="1"/>
  <c r="G15" i="1"/>
  <c r="G14" i="1"/>
  <c r="E13" i="1"/>
  <c r="G13" i="1" s="1"/>
  <c r="C13" i="1"/>
  <c r="C4" i="1" s="1"/>
  <c r="G12" i="1"/>
  <c r="G11" i="1"/>
  <c r="E10" i="1"/>
  <c r="E4" i="1" s="1"/>
  <c r="C10" i="1"/>
  <c r="G9" i="1"/>
  <c r="G8" i="1"/>
  <c r="G7" i="1"/>
  <c r="E6" i="1"/>
  <c r="G6" i="1" s="1"/>
  <c r="C6" i="1"/>
  <c r="G5" i="1"/>
  <c r="G4" i="1" l="1"/>
  <c r="G10" i="1"/>
  <c r="E20" i="1"/>
  <c r="G20" i="1" l="1"/>
  <c r="E19" i="1"/>
  <c r="G19" i="1" s="1"/>
</calcChain>
</file>

<file path=xl/sharedStrings.xml><?xml version="1.0" encoding="utf-8"?>
<sst xmlns="http://schemas.openxmlformats.org/spreadsheetml/2006/main" count="38" uniqueCount="35">
  <si>
    <t>Bütçe Başlığı</t>
  </si>
  <si>
    <t>2018 Bütçe Gelirleri Tahmini</t>
  </si>
  <si>
    <t>2018 Gerçekleşme Toplamı
(Ocak-Eylül)</t>
  </si>
  <si>
    <t>Gerçekleşme Oranı</t>
  </si>
  <si>
    <t>Bütçe Gelirleri Toplamı</t>
  </si>
  <si>
    <t>01-Merkezi Bütçeden Aktarılan Pay</t>
  </si>
  <si>
    <t>İl Özel İdareleri, Belediye Ve Ticaret Odalarından Aktarılan Pay</t>
  </si>
  <si>
    <t>02-İl Özel İdarelerinden Aktarılan Pay</t>
  </si>
  <si>
    <t>03-Belediyelerden Aktarılan Paylar</t>
  </si>
  <si>
    <t>04-San. Ve Tic. Odalarından Aktarılan Pay.</t>
  </si>
  <si>
    <t>06-Faaliyet Gelirleri*</t>
  </si>
  <si>
    <t>06-02- Faiz Gelirleri</t>
  </si>
  <si>
    <t>06-09- Diğer Gelirler</t>
  </si>
  <si>
    <t>08-Bir Önceki Yıldan Devreden</t>
  </si>
  <si>
    <t>08.01-Önceki Yıllardan Devreden Gelirler (Nakit)</t>
  </si>
  <si>
    <t>08.02-Önceki Yıllardan Devreden Gelirler (Alacak)</t>
  </si>
  <si>
    <t>09-Çeşitli İadeler</t>
  </si>
  <si>
    <t>2018 Başlangıç 
Ödeneği</t>
  </si>
  <si>
    <t>Bütçe Giderleri Toplamı</t>
  </si>
  <si>
    <t>01-Genel Hizmetler</t>
  </si>
  <si>
    <t>01.01-Genel Yönetim Giderleri</t>
  </si>
  <si>
    <t>01.01.01-Personel Giderleri</t>
  </si>
  <si>
    <t>01.01.02-Mal Ve Hizmet Alım Giderleri</t>
  </si>
  <si>
    <t>09-Yedek Ödenekler</t>
  </si>
  <si>
    <t>01.02-İzleme Değerlendirme Ve Koordinasyon Hiz.</t>
  </si>
  <si>
    <t>01.03-Plan, Program Ve Proje Hizmetleri</t>
  </si>
  <si>
    <t>01.04-Araştırma Ve Geliştirme Hizmetleri</t>
  </si>
  <si>
    <t>01.05-Tanıtım Ve Eğitim Hizmetleri</t>
  </si>
  <si>
    <t>02-Proje Ve Faaliyet Destekleme Hizmetleri</t>
  </si>
  <si>
    <t>02.01-Proje Destekleme Hizmetleri</t>
  </si>
  <si>
    <t>02.01.03-Transferler</t>
  </si>
  <si>
    <t>02.02-Faaliyet Destekleme Hizmetleri</t>
  </si>
  <si>
    <t>02.02.03-Transferler</t>
  </si>
  <si>
    <t>02.03-Teknik Destekleme Hizmetleri</t>
  </si>
  <si>
    <t>02.03.03-Transferler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</si>
</sst>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b/>
      <sz val="11"/>
      <color rgb="FFFF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ont="1" applyFill="1"/>
    <xf numFmtId="0" fontId="0" fillId="0" borderId="0" xfId="0" applyFont="1"/>
    <xf numFmtId="4" fontId="0" fillId="0" borderId="0" xfId="0" applyNumberFormat="1" applyFont="1"/>
    <xf numFmtId="10" fontId="2" fillId="0" borderId="1" xfId="0" applyNumberFormat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10" fontId="2" fillId="5" borderId="1" xfId="0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/>
    <xf numFmtId="0" fontId="1" fillId="0" borderId="0" xfId="0" applyFont="1"/>
    <xf numFmtId="4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4" fontId="6" fillId="4" borderId="1" xfId="0" applyNumberFormat="1" applyFont="1" applyFill="1" applyBorder="1" applyAlignment="1">
      <alignment horizontal="right" vertical="center"/>
    </xf>
    <xf numFmtId="4" fontId="7" fillId="4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left" vertical="center"/>
    </xf>
    <xf numFmtId="4" fontId="4" fillId="5" borderId="1" xfId="0" applyNumberFormat="1" applyFont="1" applyFill="1" applyBorder="1" applyAlignment="1">
      <alignment horizontal="right" vertical="center"/>
    </xf>
    <xf numFmtId="4" fontId="9" fillId="4" borderId="1" xfId="0" applyNumberFormat="1" applyFont="1" applyFill="1" applyBorder="1" applyAlignment="1">
      <alignment horizontal="right" vertical="center"/>
    </xf>
    <xf numFmtId="4" fontId="4" fillId="4" borderId="1" xfId="0" applyNumberFormat="1" applyFont="1" applyFill="1" applyBorder="1" applyAlignment="1">
      <alignment horizontal="right" vertical="center"/>
    </xf>
    <xf numFmtId="4" fontId="6" fillId="5" borderId="1" xfId="0" applyNumberFormat="1" applyFont="1" applyFill="1" applyBorder="1" applyAlignment="1">
      <alignment horizontal="right" vertical="center"/>
    </xf>
    <xf numFmtId="4" fontId="8" fillId="4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4" fontId="6" fillId="2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" fontId="8" fillId="5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horizontal="right" vertical="center"/>
    </xf>
    <xf numFmtId="0" fontId="4" fillId="4" borderId="1" xfId="0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4" fontId="7" fillId="4" borderId="2" xfId="0" applyNumberFormat="1" applyFont="1" applyFill="1" applyBorder="1" applyAlignment="1">
      <alignment horizontal="right" vertical="center"/>
    </xf>
    <xf numFmtId="4" fontId="7" fillId="4" borderId="3" xfId="0" applyNumberFormat="1" applyFont="1" applyFill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0" fontId="4" fillId="4" borderId="1" xfId="0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/>
  </sheetViews>
  <sheetFormatPr defaultRowHeight="15" x14ac:dyDescent="0.25"/>
  <cols>
    <col min="1" max="1" width="48.28515625" style="2" customWidth="1"/>
    <col min="2" max="2" width="14.7109375" style="2" customWidth="1"/>
    <col min="3" max="3" width="14.7109375" style="3" customWidth="1"/>
    <col min="4" max="4" width="5.5703125" style="3" customWidth="1"/>
    <col min="5" max="5" width="9.140625" style="3" customWidth="1"/>
    <col min="6" max="6" width="12.7109375" style="3" customWidth="1"/>
    <col min="7" max="7" width="14.28515625" style="2" customWidth="1"/>
    <col min="8" max="8" width="10.140625" style="2" bestFit="1" customWidth="1"/>
    <col min="9" max="9" width="16.7109375" style="2" customWidth="1"/>
    <col min="10" max="16384" width="9.140625" style="2"/>
  </cols>
  <sheetData>
    <row r="1" spans="1:14" x14ac:dyDescent="0.25">
      <c r="A1" s="1"/>
      <c r="C1" s="46"/>
      <c r="D1" s="46"/>
    </row>
    <row r="2" spans="1:14" ht="23.1" customHeight="1" x14ac:dyDescent="0.25">
      <c r="A2" s="47" t="s">
        <v>0</v>
      </c>
      <c r="B2" s="47"/>
      <c r="C2" s="28" t="s">
        <v>1</v>
      </c>
      <c r="D2" s="28"/>
      <c r="E2" s="29" t="s">
        <v>2</v>
      </c>
      <c r="F2" s="48"/>
      <c r="G2" s="29" t="s">
        <v>3</v>
      </c>
    </row>
    <row r="3" spans="1:14" ht="23.1" customHeight="1" x14ac:dyDescent="0.25">
      <c r="A3" s="47"/>
      <c r="B3" s="47"/>
      <c r="C3" s="28"/>
      <c r="D3" s="28"/>
      <c r="E3" s="48"/>
      <c r="F3" s="48"/>
      <c r="G3" s="48"/>
    </row>
    <row r="4" spans="1:14" ht="30" customHeight="1" x14ac:dyDescent="0.25">
      <c r="A4" s="34" t="s">
        <v>4</v>
      </c>
      <c r="B4" s="34"/>
      <c r="C4" s="20">
        <f>C5+C6+C10+C13</f>
        <v>85000000</v>
      </c>
      <c r="D4" s="20"/>
      <c r="E4" s="20">
        <f>E5+E6+E10+E13</f>
        <v>59582660.579999998</v>
      </c>
      <c r="F4" s="20"/>
      <c r="G4" s="4">
        <f>E4/C4</f>
        <v>0.70097247741176472</v>
      </c>
    </row>
    <row r="5" spans="1:14" ht="30" customHeight="1" x14ac:dyDescent="0.25">
      <c r="A5" s="42" t="s">
        <v>5</v>
      </c>
      <c r="B5" s="42"/>
      <c r="C5" s="13">
        <v>21102848</v>
      </c>
      <c r="D5" s="13"/>
      <c r="E5" s="43">
        <v>0</v>
      </c>
      <c r="F5" s="43"/>
      <c r="G5" s="4">
        <f t="shared" ref="G5:G15" si="0">E5/C5</f>
        <v>0</v>
      </c>
    </row>
    <row r="6" spans="1:14" ht="30" customHeight="1" x14ac:dyDescent="0.25">
      <c r="A6" s="44" t="s">
        <v>6</v>
      </c>
      <c r="B6" s="44"/>
      <c r="C6" s="45">
        <f>C7+C8+C9</f>
        <v>7702884.0999999996</v>
      </c>
      <c r="D6" s="45"/>
      <c r="E6" s="45">
        <f t="shared" ref="E6" si="1">E7+E8+E9</f>
        <v>3450703.74</v>
      </c>
      <c r="F6" s="45"/>
      <c r="G6" s="4">
        <f t="shared" si="0"/>
        <v>0.44797554983334104</v>
      </c>
    </row>
    <row r="7" spans="1:14" ht="30" customHeight="1" x14ac:dyDescent="0.25">
      <c r="A7" s="42" t="s">
        <v>7</v>
      </c>
      <c r="B7" s="42"/>
      <c r="C7" s="13">
        <v>1519049.12</v>
      </c>
      <c r="D7" s="13"/>
      <c r="E7" s="43">
        <v>1518815.67</v>
      </c>
      <c r="F7" s="43"/>
      <c r="G7" s="4">
        <f t="shared" si="0"/>
        <v>0.99984631833366899</v>
      </c>
    </row>
    <row r="8" spans="1:14" ht="30" customHeight="1" x14ac:dyDescent="0.25">
      <c r="A8" s="34" t="s">
        <v>8</v>
      </c>
      <c r="B8" s="34"/>
      <c r="C8" s="20">
        <v>6072296.5499999998</v>
      </c>
      <c r="D8" s="20"/>
      <c r="E8" s="35">
        <v>1823981.61</v>
      </c>
      <c r="F8" s="35"/>
      <c r="G8" s="4">
        <f t="shared" si="0"/>
        <v>0.30037755814149097</v>
      </c>
    </row>
    <row r="9" spans="1:14" ht="30" customHeight="1" x14ac:dyDescent="0.25">
      <c r="A9" s="42" t="s">
        <v>9</v>
      </c>
      <c r="B9" s="42"/>
      <c r="C9" s="13">
        <v>111538.43</v>
      </c>
      <c r="D9" s="13"/>
      <c r="E9" s="43">
        <v>107906.46</v>
      </c>
      <c r="F9" s="43"/>
      <c r="G9" s="4">
        <f t="shared" si="0"/>
        <v>0.96743750113750049</v>
      </c>
    </row>
    <row r="10" spans="1:14" ht="30" customHeight="1" x14ac:dyDescent="0.25">
      <c r="A10" s="34" t="s">
        <v>10</v>
      </c>
      <c r="B10" s="34"/>
      <c r="C10" s="20">
        <f>C11+C12</f>
        <v>2150000</v>
      </c>
      <c r="D10" s="20"/>
      <c r="E10" s="20">
        <f>E11+E12</f>
        <v>3357621.51</v>
      </c>
      <c r="F10" s="20"/>
      <c r="G10" s="4">
        <f t="shared" si="0"/>
        <v>1.5616844232558138</v>
      </c>
    </row>
    <row r="11" spans="1:14" ht="30" customHeight="1" x14ac:dyDescent="0.25">
      <c r="A11" s="32" t="s">
        <v>11</v>
      </c>
      <c r="B11" s="32"/>
      <c r="C11" s="33">
        <v>1995000</v>
      </c>
      <c r="D11" s="33"/>
      <c r="E11" s="40">
        <v>3346502.11</v>
      </c>
      <c r="F11" s="40"/>
      <c r="G11" s="5">
        <f t="shared" si="0"/>
        <v>1.6774446666666667</v>
      </c>
    </row>
    <row r="12" spans="1:14" ht="30" customHeight="1" x14ac:dyDescent="0.25">
      <c r="A12" s="41" t="s">
        <v>12</v>
      </c>
      <c r="B12" s="41"/>
      <c r="C12" s="24">
        <v>155000</v>
      </c>
      <c r="D12" s="24"/>
      <c r="E12" s="40">
        <v>11119.4</v>
      </c>
      <c r="F12" s="40"/>
      <c r="G12" s="5">
        <f t="shared" si="0"/>
        <v>7.1738064516129033E-2</v>
      </c>
    </row>
    <row r="13" spans="1:14" ht="30" customHeight="1" x14ac:dyDescent="0.25">
      <c r="A13" s="36" t="s">
        <v>13</v>
      </c>
      <c r="B13" s="36"/>
      <c r="C13" s="18">
        <f>C14+C15+C16</f>
        <v>54044267.900000006</v>
      </c>
      <c r="D13" s="18"/>
      <c r="E13" s="18">
        <f t="shared" ref="E13" si="2">E14+E15+E16</f>
        <v>52774335.329999998</v>
      </c>
      <c r="F13" s="18"/>
      <c r="G13" s="6">
        <f t="shared" si="0"/>
        <v>0.97650199328539689</v>
      </c>
      <c r="H13" s="7"/>
      <c r="I13" s="1"/>
    </row>
    <row r="14" spans="1:14" ht="30" customHeight="1" x14ac:dyDescent="0.25">
      <c r="A14" s="37" t="s">
        <v>14</v>
      </c>
      <c r="B14" s="37"/>
      <c r="C14" s="21">
        <v>48485064.340000004</v>
      </c>
      <c r="D14" s="21"/>
      <c r="E14" s="38">
        <v>52550564.600000001</v>
      </c>
      <c r="F14" s="39"/>
      <c r="G14" s="5">
        <f t="shared" si="0"/>
        <v>1.0838505695587162</v>
      </c>
      <c r="H14" s="7"/>
      <c r="I14" s="1"/>
    </row>
    <row r="15" spans="1:14" ht="30" customHeight="1" x14ac:dyDescent="0.25">
      <c r="A15" s="32" t="s">
        <v>15</v>
      </c>
      <c r="B15" s="32"/>
      <c r="C15" s="33">
        <v>5559203.5599999996</v>
      </c>
      <c r="D15" s="33"/>
      <c r="E15" s="24">
        <v>223770.73</v>
      </c>
      <c r="F15" s="24"/>
      <c r="G15" s="5">
        <f t="shared" si="0"/>
        <v>4.0252300097462168E-2</v>
      </c>
      <c r="H15" s="7"/>
      <c r="I15" s="1"/>
    </row>
    <row r="16" spans="1:14" ht="30" customHeight="1" x14ac:dyDescent="0.25">
      <c r="A16" s="34" t="s">
        <v>16</v>
      </c>
      <c r="B16" s="34"/>
      <c r="C16" s="20">
        <v>0</v>
      </c>
      <c r="D16" s="20"/>
      <c r="E16" s="35">
        <v>0</v>
      </c>
      <c r="F16" s="35"/>
      <c r="G16" s="4">
        <v>0</v>
      </c>
      <c r="H16" s="8"/>
      <c r="I16" s="9"/>
      <c r="J16" s="10"/>
      <c r="K16" s="10"/>
      <c r="L16" s="10"/>
      <c r="M16" s="10"/>
      <c r="N16" s="10"/>
    </row>
    <row r="17" spans="1:14" ht="30" customHeight="1" x14ac:dyDescent="0.25">
      <c r="A17" s="27"/>
      <c r="B17" s="27"/>
      <c r="C17" s="27"/>
      <c r="D17" s="27"/>
      <c r="E17" s="27"/>
      <c r="F17" s="27"/>
      <c r="G17" s="27"/>
      <c r="H17" s="10"/>
      <c r="I17" s="10"/>
      <c r="J17" s="10"/>
      <c r="K17" s="10"/>
      <c r="L17" s="10"/>
      <c r="M17" s="10"/>
      <c r="N17" s="10"/>
    </row>
    <row r="18" spans="1:14" ht="45.95" customHeight="1" x14ac:dyDescent="0.25">
      <c r="A18" s="28" t="s">
        <v>0</v>
      </c>
      <c r="B18" s="28"/>
      <c r="C18" s="28" t="s">
        <v>17</v>
      </c>
      <c r="D18" s="28"/>
      <c r="E18" s="29" t="s">
        <v>2</v>
      </c>
      <c r="F18" s="29"/>
      <c r="G18" s="11" t="s">
        <v>3</v>
      </c>
    </row>
    <row r="19" spans="1:14" ht="30" customHeight="1" x14ac:dyDescent="0.25">
      <c r="A19" s="30" t="s">
        <v>18</v>
      </c>
      <c r="B19" s="31"/>
      <c r="C19" s="20">
        <f>C20+C29</f>
        <v>85000000</v>
      </c>
      <c r="D19" s="20"/>
      <c r="E19" s="20">
        <f>E20+E29</f>
        <v>13490884.760000002</v>
      </c>
      <c r="F19" s="20"/>
      <c r="G19" s="4">
        <f>E19/C19</f>
        <v>0.15871629129411766</v>
      </c>
      <c r="I19" s="3"/>
    </row>
    <row r="20" spans="1:14" ht="30" customHeight="1" x14ac:dyDescent="0.25">
      <c r="A20" s="12" t="s">
        <v>19</v>
      </c>
      <c r="B20" s="12"/>
      <c r="C20" s="13">
        <f>C21+C25+C26+C27+C28</f>
        <v>22898312</v>
      </c>
      <c r="D20" s="13"/>
      <c r="E20" s="13">
        <f>E21+E25+E26+E27+E28</f>
        <v>9288091.9200000018</v>
      </c>
      <c r="F20" s="13"/>
      <c r="G20" s="4">
        <f t="shared" ref="G20:G35" si="3">E20/C20</f>
        <v>0.40562343285391522</v>
      </c>
      <c r="H20" s="3"/>
    </row>
    <row r="21" spans="1:14" ht="30" customHeight="1" x14ac:dyDescent="0.25">
      <c r="A21" s="17" t="s">
        <v>20</v>
      </c>
      <c r="B21" s="17"/>
      <c r="C21" s="20">
        <f>C22+C23+C24</f>
        <v>13898312</v>
      </c>
      <c r="D21" s="20"/>
      <c r="E21" s="20">
        <f>E22+E23+E24</f>
        <v>7097292.9700000007</v>
      </c>
      <c r="F21" s="20"/>
      <c r="G21" s="4">
        <f t="shared" si="3"/>
        <v>0.51065863034302295</v>
      </c>
    </row>
    <row r="22" spans="1:14" ht="30" customHeight="1" x14ac:dyDescent="0.25">
      <c r="A22" s="23" t="s">
        <v>21</v>
      </c>
      <c r="B22" s="23"/>
      <c r="C22" s="24">
        <v>6743312</v>
      </c>
      <c r="D22" s="24"/>
      <c r="E22" s="25">
        <f>4759910.15+933978.81</f>
        <v>5693888.9600000009</v>
      </c>
      <c r="F22" s="25"/>
      <c r="G22" s="5">
        <f t="shared" si="3"/>
        <v>0.84437572516294679</v>
      </c>
    </row>
    <row r="23" spans="1:14" ht="30" customHeight="1" x14ac:dyDescent="0.25">
      <c r="A23" s="14" t="s">
        <v>22</v>
      </c>
      <c r="B23" s="14"/>
      <c r="C23" s="21">
        <v>4305000</v>
      </c>
      <c r="D23" s="21"/>
      <c r="E23" s="26">
        <v>1403404.01</v>
      </c>
      <c r="F23" s="26"/>
      <c r="G23" s="5">
        <f t="shared" si="3"/>
        <v>0.32599396283391407</v>
      </c>
    </row>
    <row r="24" spans="1:14" ht="30" customHeight="1" x14ac:dyDescent="0.25">
      <c r="A24" s="14" t="s">
        <v>23</v>
      </c>
      <c r="B24" s="14"/>
      <c r="C24" s="21">
        <v>2850000</v>
      </c>
      <c r="D24" s="21"/>
      <c r="E24" s="22">
        <v>0</v>
      </c>
      <c r="F24" s="22"/>
      <c r="G24" s="5">
        <f t="shared" si="3"/>
        <v>0</v>
      </c>
    </row>
    <row r="25" spans="1:14" ht="30" customHeight="1" x14ac:dyDescent="0.25">
      <c r="A25" s="17" t="s">
        <v>24</v>
      </c>
      <c r="B25" s="17"/>
      <c r="C25" s="18">
        <v>59000</v>
      </c>
      <c r="D25" s="18"/>
      <c r="E25" s="19">
        <v>5685.48</v>
      </c>
      <c r="F25" s="19"/>
      <c r="G25" s="4">
        <f t="shared" si="3"/>
        <v>9.6364067796610164E-2</v>
      </c>
      <c r="I25" s="3"/>
    </row>
    <row r="26" spans="1:14" ht="30" customHeight="1" x14ac:dyDescent="0.25">
      <c r="A26" s="17" t="s">
        <v>25</v>
      </c>
      <c r="B26" s="17"/>
      <c r="C26" s="18">
        <f>(3961000-900000)</f>
        <v>3061000</v>
      </c>
      <c r="D26" s="18"/>
      <c r="E26" s="19">
        <v>524165.34</v>
      </c>
      <c r="F26" s="19"/>
      <c r="G26" s="4">
        <f t="shared" si="3"/>
        <v>0.1712399019928128</v>
      </c>
      <c r="H26" s="3"/>
    </row>
    <row r="27" spans="1:14" ht="30" customHeight="1" x14ac:dyDescent="0.25">
      <c r="A27" s="17" t="s">
        <v>26</v>
      </c>
      <c r="B27" s="17"/>
      <c r="C27" s="18">
        <v>3800000</v>
      </c>
      <c r="D27" s="18"/>
      <c r="E27" s="19">
        <v>426314.21</v>
      </c>
      <c r="F27" s="19"/>
      <c r="G27" s="4">
        <f t="shared" si="3"/>
        <v>0.11218795000000001</v>
      </c>
    </row>
    <row r="28" spans="1:14" ht="30" customHeight="1" x14ac:dyDescent="0.25">
      <c r="A28" s="17" t="s">
        <v>27</v>
      </c>
      <c r="B28" s="17"/>
      <c r="C28" s="18">
        <v>2080000</v>
      </c>
      <c r="D28" s="18"/>
      <c r="E28" s="19">
        <v>1234633.92</v>
      </c>
      <c r="F28" s="19"/>
      <c r="G28" s="4">
        <f t="shared" si="3"/>
        <v>0.59357399999999994</v>
      </c>
    </row>
    <row r="29" spans="1:14" ht="30" customHeight="1" x14ac:dyDescent="0.25">
      <c r="A29" s="17" t="s">
        <v>28</v>
      </c>
      <c r="B29" s="17"/>
      <c r="C29" s="20">
        <f>C30+C32+C34</f>
        <v>62101688</v>
      </c>
      <c r="D29" s="20"/>
      <c r="E29" s="20">
        <f>E30+E32+E34</f>
        <v>4202792.84</v>
      </c>
      <c r="F29" s="20"/>
      <c r="G29" s="4">
        <f t="shared" si="3"/>
        <v>6.767598394426895E-2</v>
      </c>
    </row>
    <row r="30" spans="1:14" ht="30" customHeight="1" x14ac:dyDescent="0.25">
      <c r="A30" s="12" t="s">
        <v>29</v>
      </c>
      <c r="B30" s="12"/>
      <c r="C30" s="13">
        <f>C31</f>
        <v>59701688</v>
      </c>
      <c r="D30" s="13"/>
      <c r="E30" s="13">
        <f>E31</f>
        <v>3930268.19</v>
      </c>
      <c r="F30" s="13"/>
      <c r="G30" s="4">
        <f t="shared" si="3"/>
        <v>6.5831776649263249E-2</v>
      </c>
      <c r="I30" s="3"/>
    </row>
    <row r="31" spans="1:14" ht="30" customHeight="1" x14ac:dyDescent="0.25">
      <c r="A31" s="14" t="s">
        <v>30</v>
      </c>
      <c r="B31" s="14"/>
      <c r="C31" s="15">
        <v>59701688</v>
      </c>
      <c r="D31" s="15"/>
      <c r="E31" s="16">
        <v>3930268.19</v>
      </c>
      <c r="F31" s="16"/>
      <c r="G31" s="5">
        <f t="shared" si="3"/>
        <v>6.5831776649263249E-2</v>
      </c>
    </row>
    <row r="32" spans="1:14" ht="30" customHeight="1" x14ac:dyDescent="0.25">
      <c r="A32" s="12" t="s">
        <v>31</v>
      </c>
      <c r="B32" s="12"/>
      <c r="C32" s="13">
        <f>C33</f>
        <v>1500000</v>
      </c>
      <c r="D32" s="13"/>
      <c r="E32" s="13">
        <f>E33</f>
        <v>0</v>
      </c>
      <c r="F32" s="13"/>
      <c r="G32" s="4">
        <f t="shared" si="3"/>
        <v>0</v>
      </c>
    </row>
    <row r="33" spans="1:7" ht="30" customHeight="1" x14ac:dyDescent="0.25">
      <c r="A33" s="14" t="s">
        <v>32</v>
      </c>
      <c r="B33" s="14"/>
      <c r="C33" s="15">
        <v>1500000</v>
      </c>
      <c r="D33" s="15"/>
      <c r="E33" s="16">
        <v>0</v>
      </c>
      <c r="F33" s="16"/>
      <c r="G33" s="5">
        <f t="shared" si="3"/>
        <v>0</v>
      </c>
    </row>
    <row r="34" spans="1:7" ht="30" customHeight="1" x14ac:dyDescent="0.25">
      <c r="A34" s="12" t="s">
        <v>33</v>
      </c>
      <c r="B34" s="12"/>
      <c r="C34" s="13">
        <f>C35</f>
        <v>900000</v>
      </c>
      <c r="D34" s="13"/>
      <c r="E34" s="13">
        <f>E35</f>
        <v>272524.65000000002</v>
      </c>
      <c r="F34" s="13"/>
      <c r="G34" s="4">
        <f t="shared" si="3"/>
        <v>0.30280516666666668</v>
      </c>
    </row>
    <row r="35" spans="1:7" ht="30" customHeight="1" x14ac:dyDescent="0.25">
      <c r="A35" s="14" t="s">
        <v>34</v>
      </c>
      <c r="B35" s="14"/>
      <c r="C35" s="15">
        <v>900000</v>
      </c>
      <c r="D35" s="15"/>
      <c r="E35" s="16">
        <v>272524.65000000002</v>
      </c>
      <c r="F35" s="16"/>
      <c r="G35" s="5">
        <f t="shared" si="3"/>
        <v>0.30280516666666668</v>
      </c>
    </row>
  </sheetData>
  <mergeCells count="99">
    <mergeCell ref="A4:B4"/>
    <mergeCell ref="C4:D4"/>
    <mergeCell ref="E4:F4"/>
    <mergeCell ref="C1:D1"/>
    <mergeCell ref="A2:B3"/>
    <mergeCell ref="C2:D3"/>
    <mergeCell ref="E2:F3"/>
    <mergeCell ref="G2:G3"/>
    <mergeCell ref="A5:B5"/>
    <mergeCell ref="C5:D5"/>
    <mergeCell ref="E5:F5"/>
    <mergeCell ref="A6:B6"/>
    <mergeCell ref="C6:D6"/>
    <mergeCell ref="E6:F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G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A29:B29"/>
    <mergeCell ref="C29:D29"/>
    <mergeCell ref="E29:F29"/>
    <mergeCell ref="A30:B30"/>
    <mergeCell ref="C30:D30"/>
    <mergeCell ref="E30:F30"/>
    <mergeCell ref="A31:B31"/>
    <mergeCell ref="C31:D31"/>
    <mergeCell ref="E31:F31"/>
    <mergeCell ref="A32:B32"/>
    <mergeCell ref="C32:D32"/>
    <mergeCell ref="E32:F32"/>
    <mergeCell ref="A33:B33"/>
    <mergeCell ref="C33:D33"/>
    <mergeCell ref="E33:F33"/>
    <mergeCell ref="A34:B34"/>
    <mergeCell ref="C34:D34"/>
    <mergeCell ref="E34:F34"/>
    <mergeCell ref="A35:B35"/>
    <mergeCell ref="C35:D35"/>
    <mergeCell ref="E35:F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Sema TAY</dc:creator>
  <cp:lastModifiedBy>Naim BOŞKUT</cp:lastModifiedBy>
  <dcterms:created xsi:type="dcterms:W3CDTF">2018-10-01T07:30:26Z</dcterms:created>
  <dcterms:modified xsi:type="dcterms:W3CDTF">2018-10-01T07:31:32Z</dcterms:modified>
</cp:coreProperties>
</file>